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Лист1!$A$1:$J$49</definedName>
  </definedNames>
  <calcPr calcId="162913"/>
</workbook>
</file>

<file path=xl/calcChain.xml><?xml version="1.0" encoding="utf-8"?>
<calcChain xmlns="http://schemas.openxmlformats.org/spreadsheetml/2006/main">
  <c r="I31" i="1" l="1"/>
  <c r="I11" i="1"/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<sst xmlns="http://schemas.openxmlformats.org/spreadsheetml/2006/main" count="93" uniqueCount="86">
  <si>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</si>
  <si>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</si>
  <si>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</si>
  <si>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</si>
  <si>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</si>
  <si>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</si>
  <si>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</si>
  <si>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</si>
  <si>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</si>
  <si>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</si>
  <si>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</si>
  <si>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</si>
  <si>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</si>
  <si>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</si>
  <si>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</si>
  <si>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</si>
  <si>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</si>
  <si>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</si>
  <si>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</si>
  <si>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</si>
  <si>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</si>
  <si>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</si>
  <si>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</si>
  <si>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</si>
  <si>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</si>
  <si>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</si>
  <si>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</si>
  <si>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</si>
  <si>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</si>
  <si>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</si>
  <si>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</si>
  <si>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</si>
  <si>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</si>
  <si>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</si>
  <si>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</si>
  <si>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</si>
  <si>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</si>
  <si>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</si>
  <si>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</si>
  <si>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</si>
  <si>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</si>
  <si>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</si>
  <si>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</si>
  <si>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</si>
  <si>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</si>
  <si>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</si>
  <si>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</si>
  <si>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</si>
  <si>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</si>
  <si>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</si>
  <si>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</si>
  <si>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</si>
  <si>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</si>
  <si>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</si>
  <si>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</si>
  <si>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</si>
  <si>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</si>
  <si>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</si>
  <si>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</si>
  <si>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</si>
  <si>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</si>
  <si>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</si>
  <si>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</si>
  <si>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</si>
  <si>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КТП КМШ 913/63</t>
  </si>
  <si>
    <t>Площадь масс.мероприятий (АСП)</t>
  </si>
  <si>
    <t xml:space="preserve">ДИСПЕТЧЕРСКОЕ НАИМЕНОВАНИЕ ТП </t>
  </si>
  <si>
    <t>КТП КМШ 502/400</t>
  </si>
  <si>
    <t>А ток</t>
  </si>
  <si>
    <t>КТП КМШ 212/160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</si>
  <si>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</si>
  <si>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</si>
  <si>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</si>
  <si>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</si>
  <si>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</si>
  <si>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</si>
  <si>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</si>
  <si>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</si>
  <si>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</si>
  <si>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КТП КМШ 1617/160</t>
  </si>
  <si>
    <t>КТП КМШ 1601/250</t>
  </si>
  <si>
    <t>КТП КМШ 519/250</t>
  </si>
  <si>
    <t>КТП КМШ 512/250</t>
  </si>
  <si>
    <t>КТП КМШ 507/250</t>
  </si>
  <si>
    <t>КТП КМШ 503/400</t>
  </si>
  <si>
    <t>Камышлинский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</si>
</sst>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5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7" xfId="0" applyBorder="1"/>
    <xf numFmtId="0" fontId="0" fillId="0" borderId="5" xfId="0" applyBorder="1"/>
    <xf numFmtId="0" fontId="0" fillId="0" borderId="0" xfId="0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1" xfId="0" applyNumberFormat="1" applyBorder="1"/>
    <xf numFmtId="0" fontId="0" fillId="0" borderId="0" xfId="0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11" xfId="0" applyFill="1" applyBorder="1"/>
    <xf numFmtId="0" fontId="0" fillId="4" borderId="1" xfId="0" applyFill="1" applyBorder="1"/>
    <xf numFmtId="0" fontId="0" fillId="4" borderId="1" xfId="0" applyNumberFormat="1" applyFill="1" applyBorder="1"/>
    <xf numFmtId="0" fontId="0" fillId="0" borderId="18" xfId="0" applyBorder="1"/>
    <xf numFmtId="0" fontId="0" fillId="0" borderId="19" xfId="0" applyBorder="1"/>
    <xf numFmtId="0" fontId="0" fillId="0" borderId="1" xfId="0" applyFill="1" applyBorder="1"/>
    <xf numFmtId="2" fontId="0" fillId="0" borderId="1" xfId="0" applyNumberFormat="1" applyBorder="1"/>
    <xf numFmtId="2" fontId="0" fillId="0" borderId="13" xfId="0" applyNumberFormat="1" applyBorder="1"/>
    <xf numFmtId="2" fontId="0" fillId="4" borderId="1" xfId="0" applyNumberFormat="1" applyFill="1" applyBorder="1"/>
    <xf numFmtId="2" fontId="0" fillId="4" borderId="13" xfId="0" applyNumberFormat="1" applyFill="1" applyBorder="1"/>
    <xf numFmtId="2" fontId="0" fillId="0" borderId="5" xfId="0" applyNumberFormat="1" applyBorder="1"/>
    <xf numFmtId="2" fontId="0" fillId="0" borderId="12" xfId="0" applyNumberFormat="1" applyBorder="1"/>
    <xf numFmtId="2" fontId="0" fillId="0" borderId="20" xfId="0" applyNumberFormat="1" applyBorder="1"/>
    <xf numFmtId="2" fontId="0" fillId="4" borderId="12" xfId="0" applyNumberFormat="1" applyFill="1" applyBorder="1"/>
    <xf numFmtId="2" fontId="0" fillId="0" borderId="1" xfId="0" applyNumberFormat="1" applyFill="1" applyBorder="1"/>
    <xf numFmtId="2" fontId="0" fillId="0" borderId="19" xfId="0" applyNumberFormat="1" applyBorder="1"/>
    <xf numFmtId="2" fontId="0" fillId="0" borderId="21" xfId="0" applyNumberFormat="1" applyBorder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view="pageBreakPreview" zoomScale="85" zoomScaleNormal="100" zoomScaleSheetLayoutView="85" workbookViewId="0">
      <selection activeCell="K10" sqref="K10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9" max="9" width="9.140625" customWidth="1"/>
    <col min="10" max="10" width="8.5703125" customWidth="1"/>
    <col min="11" max="11" width="44" customWidth="1"/>
    <col min="14" max="15" width="14.7109375" customWidth="1"/>
  </cols>
  <sheetData>
    <row r="1" spans="2:16" x14ac:dyDescent="0.25">
      <c r="B1" s="13" t="s">
        <v>71</v>
      </c>
      <c r="C1" s="13"/>
      <c r="D1" s="13"/>
      <c r="E1" s="13"/>
      <c r="F1" s="13"/>
      <c r="G1" s="13"/>
      <c r="H1" s="13"/>
      <c r="I1" s="13"/>
      <c r="J1" s="13"/>
    </row>
    <row r="2" spans="2:16" ht="15.75" thickBot="1" x14ac:dyDescent="0.3"/>
    <row r="3" spans="2:16" ht="27" customHeight="1" x14ac:dyDescent="0.25">
      <c r="B3" s="18" t="s">
        <v>85</v>
      </c>
      <c r="C3" s="19"/>
      <c r="D3" s="19"/>
      <c r="E3" s="19"/>
      <c r="F3" s="19"/>
      <c r="G3" s="19"/>
      <c r="H3" s="19"/>
      <c r="I3" s="19"/>
      <c r="J3" s="20"/>
      <c r="K3" s="2"/>
      <c r="L3" s="2"/>
      <c r="M3" s="2"/>
      <c r="N3" s="2"/>
      <c r="O3" s="2"/>
      <c r="P3" s="3"/>
    </row>
    <row r="4" spans="2:16" x14ac:dyDescent="0.25">
      <c r="B4" s="14" t="s">
        <v>1</v>
      </c>
      <c r="C4" s="21" t="s">
        <v>66</v>
      </c>
      <c r="D4" s="27" t="s">
        <v>72</v>
      </c>
      <c r="E4" s="27" t="s">
        <v>0</v>
      </c>
      <c r="F4" s="15" t="s">
        <v>3</v>
      </c>
      <c r="G4" s="16"/>
      <c r="H4" s="16"/>
      <c r="I4" s="16"/>
      <c r="J4" s="17"/>
      <c r="K4" s="6"/>
      <c r="L4" s="6"/>
      <c r="M4" s="6"/>
      <c r="N4" s="4"/>
      <c r="O4" s="4"/>
      <c r="P4" s="3"/>
    </row>
    <row r="5" spans="2:16" x14ac:dyDescent="0.25">
      <c r="B5" s="14"/>
      <c r="C5" s="26"/>
      <c r="D5" s="27"/>
      <c r="E5" s="27"/>
      <c r="F5" s="15" t="s">
        <v>68</v>
      </c>
      <c r="G5" s="16"/>
      <c r="H5" s="25"/>
      <c r="I5" s="21" t="s">
        <v>2</v>
      </c>
      <c r="J5" s="23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14"/>
      <c r="C6" s="22"/>
      <c r="D6" s="27"/>
      <c r="E6" s="27"/>
      <c r="F6" s="11" t="s">
        <v>5</v>
      </c>
      <c r="G6" s="11" t="s">
        <v>6</v>
      </c>
      <c r="H6" s="11" t="s">
        <v>7</v>
      </c>
      <c r="I6" s="22"/>
      <c r="J6" s="24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1">
        <v>400</v>
      </c>
      <c r="E7" s="1" t="s">
        <v>49</v>
      </c>
      <c r="F7" s="1">
        <v>104</v>
      </c>
      <c r="G7" s="1">
        <v>106</v>
      </c>
      <c r="H7" s="1">
        <v>113</v>
      </c>
      <c r="I7" s="34">
        <f>(F7+G7+H7)/3*0.38*1.73</f>
        <v>70.78006666666667</v>
      </c>
      <c r="J7" s="35">
        <f>(I7/D7)*100</f>
        <v>17.695016666666668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60</v>
      </c>
      <c r="D8" s="1">
        <v>250</v>
      </c>
      <c r="E8" s="1" t="s">
        <v>33</v>
      </c>
      <c r="F8" s="1">
        <v>32</v>
      </c>
      <c r="G8" s="1">
        <v>52</v>
      </c>
      <c r="H8" s="1">
        <v>69</v>
      </c>
      <c r="I8" s="34">
        <f t="shared" ref="I8:I21" si="0">(F8+G8+H8)/3*0.38*1.73</f>
        <v>33.5274</v>
      </c>
      <c r="J8" s="35">
        <f t="shared" ref="J8:J21" si="1">(I8/D8)*100</f>
        <v>13.410959999999999</v>
      </c>
      <c r="K8" s="3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1">
        <v>160</v>
      </c>
      <c r="E9" s="1" t="s">
        <v>9</v>
      </c>
      <c r="F9" s="1">
        <v>24</v>
      </c>
      <c r="G9" s="1">
        <v>17</v>
      </c>
      <c r="H9" s="1">
        <v>5</v>
      </c>
      <c r="I9" s="34">
        <f t="shared" si="0"/>
        <v>10.080133333333334</v>
      </c>
      <c r="J9" s="35">
        <f t="shared" si="1"/>
        <v>6.3000833333333341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1">
        <v>250</v>
      </c>
      <c r="E10" s="1" t="s">
        <v>9</v>
      </c>
      <c r="F10" s="1">
        <v>25</v>
      </c>
      <c r="G10" s="1">
        <v>35</v>
      </c>
      <c r="H10" s="1">
        <v>20</v>
      </c>
      <c r="I10" s="34">
        <f t="shared" si="0"/>
        <v>17.530666666666669</v>
      </c>
      <c r="J10" s="35">
        <f t="shared" si="1"/>
        <v>7.012266666666668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1">
        <v>400</v>
      </c>
      <c r="E11" s="1"/>
      <c r="F11" s="29">
        <v>0</v>
      </c>
      <c r="G11" s="29">
        <v>0</v>
      </c>
      <c r="H11" s="29">
        <v>0</v>
      </c>
      <c r="I11" s="36">
        <f t="shared" si="0"/>
        <v>0</v>
      </c>
      <c r="J11" s="37">
        <v>0</v>
      </c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1">
        <v>160</v>
      </c>
      <c r="E12" s="1" t="s">
        <v>32</v>
      </c>
      <c r="F12" s="1">
        <v>1</v>
      </c>
      <c r="G12" s="1">
        <v>1</v>
      </c>
      <c r="H12" s="1">
        <v>1</v>
      </c>
      <c r="I12" s="34">
        <f t="shared" ref="I12" si="2">(F12+G12+H12)/3*0.38*1.73</f>
        <v>0.65739999999999998</v>
      </c>
      <c r="J12" s="35">
        <f t="shared" ref="J12" si="3">(I12/D12)*100</f>
        <v>0.41087499999999993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1">
        <v>160</v>
      </c>
      <c r="E13" s="1" t="s">
        <v>9</v>
      </c>
      <c r="F13" s="1">
        <v>13</v>
      </c>
      <c r="G13" s="1">
        <v>10</v>
      </c>
      <c r="H13" s="12">
        <v>3</v>
      </c>
      <c r="I13" s="34">
        <f t="shared" si="0"/>
        <v>5.6974666666666662</v>
      </c>
      <c r="J13" s="35">
        <f t="shared" si="1"/>
        <v>3.5609166666666665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69</v>
      </c>
      <c r="D14" s="1">
        <v>160</v>
      </c>
      <c r="E14" s="1" t="s">
        <v>9</v>
      </c>
      <c r="F14" s="1">
        <v>28</v>
      </c>
      <c r="G14" s="1">
        <v>27</v>
      </c>
      <c r="H14" s="1">
        <v>35</v>
      </c>
      <c r="I14" s="34">
        <f t="shared" si="0"/>
        <v>19.722000000000001</v>
      </c>
      <c r="J14" s="35">
        <f t="shared" si="1"/>
        <v>12.326250000000002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1">
        <v>250</v>
      </c>
      <c r="E15" s="1" t="s">
        <v>34</v>
      </c>
      <c r="F15" s="1">
        <v>10</v>
      </c>
      <c r="G15" s="1">
        <v>19</v>
      </c>
      <c r="H15" s="1">
        <v>15</v>
      </c>
      <c r="I15" s="34">
        <f t="shared" si="0"/>
        <v>9.641866666666667</v>
      </c>
      <c r="J15" s="35">
        <f t="shared" si="1"/>
        <v>3.856746666666667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1">
        <v>25</v>
      </c>
      <c r="E16" s="1" t="s">
        <v>35</v>
      </c>
      <c r="F16" s="1">
        <v>1</v>
      </c>
      <c r="G16" s="1">
        <v>1</v>
      </c>
      <c r="H16" s="1">
        <v>1</v>
      </c>
      <c r="I16" s="34">
        <f t="shared" si="0"/>
        <v>0.65739999999999998</v>
      </c>
      <c r="J16" s="35">
        <f t="shared" si="1"/>
        <v>2.6295999999999999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1">
        <v>160</v>
      </c>
      <c r="E17" s="1" t="s">
        <v>36</v>
      </c>
      <c r="F17" s="1">
        <v>38</v>
      </c>
      <c r="G17" s="1">
        <v>30</v>
      </c>
      <c r="H17" s="1">
        <v>33</v>
      </c>
      <c r="I17" s="34">
        <f t="shared" si="0"/>
        <v>22.132466666666666</v>
      </c>
      <c r="J17" s="35">
        <f t="shared" si="1"/>
        <v>13.832791666666665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67</v>
      </c>
      <c r="D18" s="1">
        <v>400</v>
      </c>
      <c r="E18" s="1" t="s">
        <v>37</v>
      </c>
      <c r="F18" s="1">
        <v>125</v>
      </c>
      <c r="G18" s="1">
        <v>151</v>
      </c>
      <c r="H18" s="1">
        <v>170</v>
      </c>
      <c r="I18" s="34">
        <f t="shared" si="0"/>
        <v>97.733466666666658</v>
      </c>
      <c r="J18" s="35">
        <f t="shared" si="1"/>
        <v>24.433366666666664</v>
      </c>
      <c r="K18" s="3"/>
      <c r="L18" s="3"/>
      <c r="M18" s="3"/>
      <c r="N18" s="3"/>
      <c r="O18" s="3"/>
      <c r="P18" s="3"/>
    </row>
    <row r="19" spans="2:16" x14ac:dyDescent="0.25">
      <c r="B19" s="7">
        <v>13</v>
      </c>
      <c r="C19" s="1" t="s">
        <v>84</v>
      </c>
      <c r="D19" s="1">
        <v>400</v>
      </c>
      <c r="E19" s="1" t="s">
        <v>50</v>
      </c>
      <c r="F19" s="1">
        <v>173</v>
      </c>
      <c r="G19" s="1">
        <v>136</v>
      </c>
      <c r="H19" s="1">
        <v>173</v>
      </c>
      <c r="I19" s="34">
        <f t="shared" si="0"/>
        <v>105.62226666666666</v>
      </c>
      <c r="J19" s="35">
        <f t="shared" si="1"/>
        <v>26.405566666666662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59</v>
      </c>
      <c r="D20" s="1">
        <v>400</v>
      </c>
      <c r="E20" s="1" t="s">
        <v>9</v>
      </c>
      <c r="F20" s="1">
        <v>76</v>
      </c>
      <c r="G20" s="1">
        <v>83</v>
      </c>
      <c r="H20" s="1">
        <v>78</v>
      </c>
      <c r="I20" s="34">
        <f t="shared" si="0"/>
        <v>51.934599999999996</v>
      </c>
      <c r="J20" s="35">
        <f t="shared" si="1"/>
        <v>12.983649999999999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1">
        <v>630</v>
      </c>
      <c r="E21" s="1" t="s">
        <v>46</v>
      </c>
      <c r="F21" s="1">
        <v>226</v>
      </c>
      <c r="G21" s="1">
        <v>163</v>
      </c>
      <c r="H21" s="1">
        <v>102</v>
      </c>
      <c r="I21" s="34">
        <f t="shared" si="0"/>
        <v>107.59446666666666</v>
      </c>
      <c r="J21" s="35">
        <f t="shared" si="1"/>
        <v>17.078486772486773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1">
        <v>250</v>
      </c>
      <c r="E22" s="1" t="s">
        <v>9</v>
      </c>
      <c r="F22" s="1">
        <v>60</v>
      </c>
      <c r="G22" s="1">
        <v>88</v>
      </c>
      <c r="H22" s="1">
        <v>77</v>
      </c>
      <c r="I22" s="34">
        <f t="shared" ref="I22:I31" si="4">(F22+G22+H22)/3*0.38*1.73</f>
        <v>49.305</v>
      </c>
      <c r="J22" s="35">
        <f t="shared" ref="J22:J30" si="5">(I22/D22)*100</f>
        <v>19.722000000000001</v>
      </c>
      <c r="K22" s="3"/>
      <c r="L22" s="3"/>
      <c r="M22" s="3"/>
      <c r="N22" s="3"/>
      <c r="O22" s="3"/>
      <c r="P22" s="3"/>
    </row>
    <row r="23" spans="2:16" x14ac:dyDescent="0.25">
      <c r="B23" s="8">
        <v>17</v>
      </c>
      <c r="C23" s="9" t="s">
        <v>83</v>
      </c>
      <c r="D23" s="9">
        <v>250</v>
      </c>
      <c r="E23" s="9" t="s">
        <v>38</v>
      </c>
      <c r="F23" s="9">
        <v>73</v>
      </c>
      <c r="G23" s="9">
        <v>78</v>
      </c>
      <c r="H23" s="9">
        <v>88</v>
      </c>
      <c r="I23" s="38">
        <f t="shared" si="4"/>
        <v>52.372866666666674</v>
      </c>
      <c r="J23" s="35">
        <f t="shared" si="5"/>
        <v>20.949146666666671</v>
      </c>
      <c r="K23" s="3"/>
      <c r="L23" s="3"/>
      <c r="M23" s="3"/>
      <c r="N23" s="3"/>
      <c r="O23" s="3"/>
      <c r="P23" s="3"/>
    </row>
    <row r="24" spans="2:16" x14ac:dyDescent="0.25">
      <c r="B24" s="7">
        <v>18</v>
      </c>
      <c r="C24" s="1" t="s">
        <v>19</v>
      </c>
      <c r="D24" s="1">
        <v>160</v>
      </c>
      <c r="E24" s="1" t="s">
        <v>39</v>
      </c>
      <c r="F24" s="1">
        <v>35</v>
      </c>
      <c r="G24" s="1">
        <v>30</v>
      </c>
      <c r="H24" s="1">
        <v>35</v>
      </c>
      <c r="I24" s="34">
        <f t="shared" si="4"/>
        <v>21.913333333333334</v>
      </c>
      <c r="J24" s="39">
        <f t="shared" si="5"/>
        <v>13.695833333333335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61</v>
      </c>
      <c r="D25" s="1">
        <v>160</v>
      </c>
      <c r="E25" s="1" t="s">
        <v>70</v>
      </c>
      <c r="F25" s="1">
        <v>8</v>
      </c>
      <c r="G25" s="1">
        <v>7</v>
      </c>
      <c r="H25" s="1">
        <v>8</v>
      </c>
      <c r="I25" s="34">
        <f t="shared" si="4"/>
        <v>5.0400666666666671</v>
      </c>
      <c r="J25" s="40">
        <f t="shared" si="5"/>
        <v>3.1500416666666671</v>
      </c>
      <c r="K25" s="3"/>
      <c r="L25" s="3"/>
      <c r="M25" s="3"/>
      <c r="N25" s="3"/>
      <c r="O25" s="3"/>
      <c r="P25" s="3"/>
    </row>
    <row r="26" spans="2:16" x14ac:dyDescent="0.25">
      <c r="B26" s="7">
        <v>20</v>
      </c>
      <c r="C26" s="1" t="s">
        <v>82</v>
      </c>
      <c r="D26" s="1">
        <v>250</v>
      </c>
      <c r="E26" s="1" t="s">
        <v>40</v>
      </c>
      <c r="F26" s="1">
        <v>5</v>
      </c>
      <c r="G26" s="1">
        <v>0.5</v>
      </c>
      <c r="H26" s="1">
        <v>0.5</v>
      </c>
      <c r="I26" s="34">
        <f t="shared" si="4"/>
        <v>1.3148</v>
      </c>
      <c r="J26" s="39">
        <f t="shared" si="5"/>
        <v>0.52591999999999994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1">
        <v>160</v>
      </c>
      <c r="E27" s="1" t="s">
        <v>41</v>
      </c>
      <c r="F27" s="1">
        <v>34</v>
      </c>
      <c r="G27" s="1">
        <v>25</v>
      </c>
      <c r="H27" s="1">
        <v>24</v>
      </c>
      <c r="I27" s="34">
        <f t="shared" si="4"/>
        <v>18.188066666666668</v>
      </c>
      <c r="J27" s="39">
        <f t="shared" si="5"/>
        <v>11.367541666666666</v>
      </c>
      <c r="K27" s="3"/>
      <c r="L27" s="3"/>
      <c r="M27" s="3"/>
      <c r="N27" s="3"/>
      <c r="O27" s="3"/>
      <c r="P27" s="3"/>
    </row>
    <row r="28" spans="2:16" x14ac:dyDescent="0.25">
      <c r="B28" s="28">
        <v>22</v>
      </c>
      <c r="C28" s="29" t="s">
        <v>21</v>
      </c>
      <c r="D28" s="29">
        <v>250</v>
      </c>
      <c r="E28" s="29" t="s">
        <v>42</v>
      </c>
      <c r="F28" s="29">
        <v>81</v>
      </c>
      <c r="G28" s="29">
        <v>43</v>
      </c>
      <c r="H28" s="29">
        <v>25</v>
      </c>
      <c r="I28" s="36">
        <f t="shared" si="4"/>
        <v>32.650866666666666</v>
      </c>
      <c r="J28" s="41">
        <f t="shared" si="5"/>
        <v>13.060346666666668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1">
        <v>250</v>
      </c>
      <c r="E29" s="1" t="s">
        <v>43</v>
      </c>
      <c r="F29" s="1">
        <v>129</v>
      </c>
      <c r="G29" s="1">
        <v>89</v>
      </c>
      <c r="H29" s="1">
        <v>145</v>
      </c>
      <c r="I29" s="34">
        <f t="shared" si="4"/>
        <v>79.545400000000001</v>
      </c>
      <c r="J29" s="39">
        <f t="shared" si="5"/>
        <v>31.818160000000002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1">
        <v>160</v>
      </c>
      <c r="E30" s="1" t="s">
        <v>56</v>
      </c>
      <c r="F30" s="1">
        <v>11</v>
      </c>
      <c r="G30" s="1">
        <v>33</v>
      </c>
      <c r="H30" s="1">
        <v>30</v>
      </c>
      <c r="I30" s="34">
        <f t="shared" si="4"/>
        <v>16.215866666666667</v>
      </c>
      <c r="J30" s="39">
        <f t="shared" si="5"/>
        <v>10.134916666666667</v>
      </c>
      <c r="K30" s="3"/>
      <c r="L30" s="3"/>
      <c r="M30" s="3"/>
      <c r="N30" s="3"/>
      <c r="O30" s="3"/>
      <c r="P30" s="3"/>
    </row>
    <row r="31" spans="2:16" x14ac:dyDescent="0.25">
      <c r="B31" s="7">
        <v>25</v>
      </c>
      <c r="C31" s="1" t="s">
        <v>25</v>
      </c>
      <c r="D31" s="1">
        <v>63</v>
      </c>
      <c r="E31" s="1"/>
      <c r="F31" s="29">
        <v>0</v>
      </c>
      <c r="G31" s="29">
        <v>0</v>
      </c>
      <c r="H31" s="29">
        <v>0</v>
      </c>
      <c r="I31" s="36">
        <f t="shared" si="4"/>
        <v>0</v>
      </c>
      <c r="J31" s="41">
        <v>0</v>
      </c>
      <c r="K31" s="3"/>
      <c r="L31" s="3"/>
      <c r="M31" s="3"/>
      <c r="N31" s="3"/>
      <c r="O31" s="3"/>
      <c r="P31" s="3"/>
    </row>
    <row r="32" spans="2:16" x14ac:dyDescent="0.25">
      <c r="B32" s="7">
        <v>26</v>
      </c>
      <c r="C32" s="1" t="s">
        <v>26</v>
      </c>
      <c r="D32" s="1">
        <v>630</v>
      </c>
      <c r="E32" s="1" t="s">
        <v>45</v>
      </c>
      <c r="F32" s="1">
        <v>10</v>
      </c>
      <c r="G32" s="1">
        <v>8</v>
      </c>
      <c r="H32" s="1">
        <v>15</v>
      </c>
      <c r="I32" s="34">
        <f t="shared" ref="I32" si="6">(F32+G32+H32)/3*0.38*1.73</f>
        <v>7.2313999999999998</v>
      </c>
      <c r="J32" s="40">
        <f t="shared" ref="J32" si="7">(I32/D32)*100</f>
        <v>1.1478412698412699</v>
      </c>
      <c r="K32" s="3"/>
      <c r="L32" s="3"/>
      <c r="M32" s="3"/>
      <c r="N32" s="3"/>
      <c r="O32" s="3"/>
      <c r="P32" s="3"/>
    </row>
    <row r="33" spans="1:16" x14ac:dyDescent="0.25">
      <c r="B33" s="7">
        <v>27</v>
      </c>
      <c r="C33" s="1" t="s">
        <v>81</v>
      </c>
      <c r="D33" s="1">
        <v>250</v>
      </c>
      <c r="E33" s="1" t="s">
        <v>44</v>
      </c>
      <c r="F33" s="1">
        <v>68</v>
      </c>
      <c r="G33" s="1">
        <v>35</v>
      </c>
      <c r="H33" s="1">
        <v>39</v>
      </c>
      <c r="I33" s="34">
        <f t="shared" ref="I33:I37" si="8">(F33+G33+H33)/3*0.38*1.73</f>
        <v>31.116933333333336</v>
      </c>
      <c r="J33" s="40">
        <f t="shared" ref="J33:J35" si="9">(I33/D33)*100</f>
        <v>12.446773333333335</v>
      </c>
      <c r="K33" s="3"/>
      <c r="L33" s="3"/>
      <c r="M33" s="3"/>
      <c r="N33" s="3"/>
      <c r="O33" s="3"/>
      <c r="P33" s="3"/>
    </row>
    <row r="34" spans="1:16" x14ac:dyDescent="0.25">
      <c r="A34" s="3"/>
      <c r="B34" s="7">
        <v>28</v>
      </c>
      <c r="C34" s="1" t="s">
        <v>57</v>
      </c>
      <c r="D34" s="1">
        <v>250</v>
      </c>
      <c r="E34" s="1" t="s">
        <v>9</v>
      </c>
      <c r="F34" s="1">
        <v>47</v>
      </c>
      <c r="G34" s="1">
        <v>70</v>
      </c>
      <c r="H34" s="1">
        <v>71</v>
      </c>
      <c r="I34" s="34">
        <f t="shared" si="8"/>
        <v>41.197066666666665</v>
      </c>
      <c r="J34" s="40">
        <f t="shared" si="9"/>
        <v>16.478826666666667</v>
      </c>
      <c r="K34" s="3"/>
      <c r="L34" s="3"/>
      <c r="M34" s="3"/>
      <c r="N34" s="3"/>
      <c r="O34" s="3"/>
      <c r="P34" s="3"/>
    </row>
    <row r="35" spans="1:16" x14ac:dyDescent="0.25">
      <c r="A35" s="3"/>
      <c r="B35" s="7">
        <v>29</v>
      </c>
      <c r="C35" s="1" t="s">
        <v>58</v>
      </c>
      <c r="D35" s="1">
        <v>160</v>
      </c>
      <c r="E35" s="1" t="s">
        <v>9</v>
      </c>
      <c r="F35" s="1">
        <v>43</v>
      </c>
      <c r="G35" s="1">
        <v>40</v>
      </c>
      <c r="H35" s="1">
        <v>76</v>
      </c>
      <c r="I35" s="34">
        <f t="shared" si="8"/>
        <v>34.842199999999998</v>
      </c>
      <c r="J35" s="40">
        <f t="shared" si="9"/>
        <v>21.776374999999998</v>
      </c>
      <c r="K35" s="3"/>
      <c r="L35" s="3"/>
      <c r="M35" s="3"/>
      <c r="N35" s="3"/>
      <c r="O35" s="3"/>
      <c r="P35" s="3"/>
    </row>
    <row r="36" spans="1:16" x14ac:dyDescent="0.25">
      <c r="A36" s="3"/>
      <c r="B36" s="7">
        <v>30</v>
      </c>
      <c r="C36" s="1" t="s">
        <v>62</v>
      </c>
      <c r="D36" s="1">
        <v>25</v>
      </c>
      <c r="E36" s="1" t="s">
        <v>63</v>
      </c>
      <c r="F36" s="1">
        <v>0</v>
      </c>
      <c r="G36" s="1">
        <v>0</v>
      </c>
      <c r="H36" s="1">
        <v>0</v>
      </c>
      <c r="I36" s="34">
        <f t="shared" si="8"/>
        <v>0</v>
      </c>
      <c r="J36" s="40">
        <f>(I36/D36)*100</f>
        <v>0</v>
      </c>
      <c r="K36" s="3"/>
      <c r="L36" s="3"/>
      <c r="M36" s="3"/>
      <c r="N36" s="3"/>
      <c r="O36" s="3"/>
      <c r="P36" s="3"/>
    </row>
    <row r="37" spans="1:16" x14ac:dyDescent="0.25">
      <c r="A37" s="3"/>
      <c r="B37" s="7">
        <v>31</v>
      </c>
      <c r="C37" s="1" t="s">
        <v>64</v>
      </c>
      <c r="D37" s="1">
        <v>250</v>
      </c>
      <c r="E37" s="1" t="s">
        <v>65</v>
      </c>
      <c r="F37" s="1">
        <v>0.5</v>
      </c>
      <c r="G37" s="1">
        <v>0.5</v>
      </c>
      <c r="H37" s="1">
        <v>0.5</v>
      </c>
      <c r="I37" s="34">
        <f t="shared" si="8"/>
        <v>0.32869999999999999</v>
      </c>
      <c r="J37" s="40">
        <f t="shared" ref="J37" si="10">(I37/D37)*100</f>
        <v>0.13147999999999999</v>
      </c>
      <c r="K37" s="3"/>
      <c r="L37" s="3"/>
      <c r="M37" s="3"/>
      <c r="N37" s="3"/>
      <c r="O37" s="3"/>
      <c r="P37" s="3"/>
    </row>
    <row r="38" spans="1:16" x14ac:dyDescent="0.25">
      <c r="A38" s="3"/>
      <c r="B38" s="7">
        <v>32</v>
      </c>
      <c r="C38" s="1" t="s">
        <v>27</v>
      </c>
      <c r="D38" s="1">
        <v>250</v>
      </c>
      <c r="E38" s="1" t="s">
        <v>52</v>
      </c>
      <c r="F38" s="1">
        <v>41</v>
      </c>
      <c r="G38" s="1">
        <v>42</v>
      </c>
      <c r="H38" s="1">
        <v>43</v>
      </c>
      <c r="I38" s="34">
        <f t="shared" ref="I38:I41" si="11">(F38+G38+H38)/3*0.38*1.73</f>
        <v>27.610800000000001</v>
      </c>
      <c r="J38" s="40">
        <f t="shared" ref="J38:J41" si="12">(I38/D38)*100</f>
        <v>11.044320000000001</v>
      </c>
      <c r="K38" s="10"/>
      <c r="L38" s="3"/>
      <c r="M38" s="3"/>
      <c r="N38" s="3"/>
      <c r="O38" s="3"/>
      <c r="P38" s="3"/>
    </row>
    <row r="39" spans="1:16" x14ac:dyDescent="0.25">
      <c r="A39" s="3"/>
      <c r="B39" s="7">
        <v>33</v>
      </c>
      <c r="C39" s="1" t="s">
        <v>28</v>
      </c>
      <c r="D39" s="1">
        <v>250</v>
      </c>
      <c r="E39" s="1" t="s">
        <v>53</v>
      </c>
      <c r="F39" s="1">
        <v>2</v>
      </c>
      <c r="G39" s="1">
        <v>3</v>
      </c>
      <c r="H39" s="1">
        <v>10</v>
      </c>
      <c r="I39" s="34">
        <f t="shared" si="11"/>
        <v>3.2869999999999999</v>
      </c>
      <c r="J39" s="40">
        <f t="shared" si="12"/>
        <v>1.3148</v>
      </c>
      <c r="K39" s="3"/>
      <c r="L39" s="3"/>
      <c r="M39" s="3"/>
      <c r="N39" s="3"/>
      <c r="O39" s="3"/>
      <c r="P39" s="3"/>
    </row>
    <row r="40" spans="1:16" x14ac:dyDescent="0.25">
      <c r="A40" s="3"/>
      <c r="B40" s="7">
        <v>34</v>
      </c>
      <c r="C40" s="1" t="s">
        <v>80</v>
      </c>
      <c r="D40" s="1">
        <v>250</v>
      </c>
      <c r="E40" s="1" t="s">
        <v>54</v>
      </c>
      <c r="F40" s="1">
        <v>19</v>
      </c>
      <c r="G40" s="1">
        <v>23</v>
      </c>
      <c r="H40" s="1">
        <v>23</v>
      </c>
      <c r="I40" s="34">
        <f t="shared" si="11"/>
        <v>14.243666666666668</v>
      </c>
      <c r="J40" s="40">
        <f t="shared" si="12"/>
        <v>5.6974666666666671</v>
      </c>
      <c r="K40" s="3"/>
      <c r="L40" s="3"/>
      <c r="M40" s="3"/>
      <c r="N40" s="3"/>
      <c r="O40" s="3"/>
      <c r="P40" s="3"/>
    </row>
    <row r="41" spans="1:16" x14ac:dyDescent="0.25">
      <c r="A41" s="3"/>
      <c r="B41" s="7">
        <v>35</v>
      </c>
      <c r="C41" s="1" t="s">
        <v>79</v>
      </c>
      <c r="D41" s="1">
        <v>160</v>
      </c>
      <c r="E41" s="1" t="s">
        <v>55</v>
      </c>
      <c r="F41" s="1">
        <v>7</v>
      </c>
      <c r="G41" s="1">
        <v>3</v>
      </c>
      <c r="H41" s="1">
        <v>6</v>
      </c>
      <c r="I41" s="34">
        <f t="shared" si="11"/>
        <v>3.5061333333333327</v>
      </c>
      <c r="J41" s="40">
        <f t="shared" si="12"/>
        <v>2.1913333333333331</v>
      </c>
      <c r="K41" s="3"/>
      <c r="L41" s="3"/>
      <c r="M41" s="3"/>
      <c r="N41" s="3"/>
      <c r="O41" s="3"/>
      <c r="P41" s="3"/>
    </row>
    <row r="42" spans="1:16" x14ac:dyDescent="0.25">
      <c r="A42" s="3"/>
      <c r="B42" s="7">
        <v>36</v>
      </c>
      <c r="C42" s="1" t="s">
        <v>29</v>
      </c>
      <c r="D42" s="1">
        <v>160</v>
      </c>
      <c r="E42" s="1" t="s">
        <v>51</v>
      </c>
      <c r="F42" s="1">
        <v>0</v>
      </c>
      <c r="G42" s="1">
        <v>2</v>
      </c>
      <c r="H42" s="1">
        <v>0</v>
      </c>
      <c r="I42" s="34">
        <f t="shared" ref="I42:I46" si="13">(F42+G42+H42)/3*0.38*1.73</f>
        <v>0.43826666666666658</v>
      </c>
      <c r="J42" s="40">
        <f t="shared" ref="J42:J46" si="14">(I42/D42)*100</f>
        <v>0.27391666666666664</v>
      </c>
      <c r="K42" s="3"/>
      <c r="L42" s="3"/>
      <c r="M42" s="3"/>
      <c r="N42" s="3"/>
      <c r="O42" s="3"/>
      <c r="P42" s="3"/>
    </row>
    <row r="43" spans="1:16" x14ac:dyDescent="0.25">
      <c r="A43" s="3"/>
      <c r="B43" s="7">
        <v>37</v>
      </c>
      <c r="C43" s="1" t="s">
        <v>30</v>
      </c>
      <c r="D43" s="1">
        <v>630</v>
      </c>
      <c r="E43" s="1" t="s">
        <v>47</v>
      </c>
      <c r="F43" s="1">
        <v>100</v>
      </c>
      <c r="G43" s="1">
        <v>88</v>
      </c>
      <c r="H43" s="1">
        <v>106</v>
      </c>
      <c r="I43" s="34">
        <f t="shared" si="13"/>
        <v>64.425200000000004</v>
      </c>
      <c r="J43" s="40">
        <f t="shared" si="14"/>
        <v>10.226222222222223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31</v>
      </c>
      <c r="D44" s="1">
        <v>630</v>
      </c>
      <c r="E44" s="1" t="s">
        <v>48</v>
      </c>
      <c r="F44" s="1">
        <v>115</v>
      </c>
      <c r="G44" s="1">
        <v>100</v>
      </c>
      <c r="H44" s="1">
        <v>115</v>
      </c>
      <c r="I44" s="34">
        <f t="shared" si="13"/>
        <v>72.313999999999993</v>
      </c>
      <c r="J44" s="40">
        <f t="shared" si="14"/>
        <v>11.478412698412697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33" t="s">
        <v>75</v>
      </c>
      <c r="D45" s="1">
        <v>63</v>
      </c>
      <c r="E45" s="1" t="s">
        <v>76</v>
      </c>
      <c r="F45" s="1">
        <v>18</v>
      </c>
      <c r="G45" s="1">
        <v>16</v>
      </c>
      <c r="H45" s="1">
        <v>19</v>
      </c>
      <c r="I45" s="42">
        <f t="shared" si="13"/>
        <v>11.614066666666668</v>
      </c>
      <c r="J45" s="40">
        <f t="shared" si="14"/>
        <v>18.435026455026456</v>
      </c>
      <c r="K45" s="3"/>
      <c r="L45" s="3"/>
      <c r="M45" s="3"/>
      <c r="N45" s="3"/>
      <c r="O45" s="3"/>
      <c r="P45" s="3"/>
    </row>
    <row r="46" spans="1:16" x14ac:dyDescent="0.25">
      <c r="A46" s="3"/>
      <c r="B46" s="28">
        <v>40</v>
      </c>
      <c r="C46" s="29" t="s">
        <v>77</v>
      </c>
      <c r="D46" s="29">
        <v>63</v>
      </c>
      <c r="E46" s="29" t="s">
        <v>78</v>
      </c>
      <c r="F46" s="29">
        <v>3</v>
      </c>
      <c r="G46" s="29">
        <v>1</v>
      </c>
      <c r="H46" s="30">
        <v>1</v>
      </c>
      <c r="I46" s="36">
        <f t="shared" si="13"/>
        <v>1.0956666666666668</v>
      </c>
      <c r="J46" s="41">
        <f t="shared" si="14"/>
        <v>1.7391534391534391</v>
      </c>
      <c r="K46" s="3"/>
      <c r="L46" s="3"/>
      <c r="M46" s="3"/>
      <c r="N46" s="3"/>
      <c r="O46" s="3"/>
      <c r="P46" s="3"/>
    </row>
    <row r="47" spans="1:16" x14ac:dyDescent="0.25">
      <c r="A47" s="3"/>
      <c r="B47" s="7"/>
      <c r="C47" s="1"/>
      <c r="D47" s="1"/>
      <c r="E47" s="1"/>
      <c r="F47" s="1"/>
      <c r="G47" s="1"/>
      <c r="H47" s="1"/>
      <c r="I47" s="34"/>
      <c r="J47" s="39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74</v>
      </c>
      <c r="D48" s="1"/>
      <c r="E48" s="1"/>
      <c r="F48" s="1"/>
      <c r="G48" s="1"/>
      <c r="H48" s="1"/>
      <c r="I48" s="34">
        <f>I7+I8+I9+I10+I12+I13+I14+I15+I16+I17+I18+I19+I20+I21+I22+I23+I25+I24+I26+I27+I28+I29+I30+I32+I33+I34+I35+I36+I37+I38+I39+I40+I41+I42+I44</f>
        <v>1065.9740999999999</v>
      </c>
      <c r="J48" s="40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31"/>
      <c r="C49" s="32" t="s">
        <v>73</v>
      </c>
      <c r="D49" s="32"/>
      <c r="E49" s="32"/>
      <c r="F49" s="32"/>
      <c r="G49" s="32"/>
      <c r="H49" s="32"/>
      <c r="I49" s="43">
        <v>1240.6674</v>
      </c>
      <c r="J49" s="44"/>
      <c r="K49" s="3"/>
      <c r="L49" s="3"/>
      <c r="M49" s="3"/>
      <c r="N49" s="3"/>
      <c r="O49" s="3"/>
      <c r="P49" s="3"/>
    </row>
    <row r="50" spans="1:16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20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2025-12-24T10:16:18Z</dcterms:modified>
</cp:coreProperties>
</file>